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35" windowHeight="83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8" i="1" l="1"/>
  <c r="C27" i="1"/>
  <c r="C26" i="1"/>
  <c r="C25" i="1"/>
  <c r="F3" i="1"/>
  <c r="C33" i="1" s="1"/>
  <c r="C12" i="1"/>
  <c r="C47" i="1" s="1"/>
  <c r="C22" i="1"/>
  <c r="C18" i="1"/>
  <c r="C17" i="1"/>
  <c r="C16" i="1"/>
  <c r="C15" i="1"/>
  <c r="C49" i="1" l="1"/>
  <c r="C48" i="1"/>
  <c r="C50" i="1"/>
  <c r="C32" i="1"/>
  <c r="C38" i="1" s="1"/>
  <c r="C43" i="1" s="1"/>
  <c r="C34" i="1"/>
  <c r="C40" i="1" s="1"/>
  <c r="C45" i="1" s="1"/>
  <c r="C31" i="1"/>
  <c r="C37" i="1" s="1"/>
  <c r="C42" i="1" s="1"/>
  <c r="C39" i="1"/>
  <c r="C44" i="1" s="1"/>
  <c r="F49" i="1" l="1"/>
  <c r="F50" i="1"/>
  <c r="F48" i="1"/>
  <c r="F47" i="1"/>
</calcChain>
</file>

<file path=xl/sharedStrings.xml><?xml version="1.0" encoding="utf-8"?>
<sst xmlns="http://schemas.openxmlformats.org/spreadsheetml/2006/main" count="48" uniqueCount="34">
  <si>
    <t>Pulses can be as close as 36 nS (Time to write TimesStamp,Trig Number,Pointer to aTrigger Fifo)</t>
  </si>
  <si>
    <t>Max trigger burst is 18 triggers (Trigger Fifo depth).</t>
  </si>
  <si>
    <t>Number of trig</t>
  </si>
  <si>
    <t>Mode 0 (Raw mode)</t>
  </si>
  <si>
    <t>Mode 1 (Pulse mode)</t>
  </si>
  <si>
    <t>Mode 2 (Charge mode)</t>
  </si>
  <si>
    <t>Mode 3 (TDC mode)</t>
  </si>
  <si>
    <t>Primary Raw Data Buffer depth is 2048 for a 8uS history</t>
  </si>
  <si>
    <t>Secondary (PTW) Data Buffer depth is 2048. The number of Trigger this buffer can hold is depend on the Window width PTW.</t>
  </si>
  <si>
    <t>Time to copy Primary buffer to Secondary Buffer (nS)</t>
  </si>
  <si>
    <t>Time to Process Data (ns)</t>
  </si>
  <si>
    <t>Num oF Pulses in Window =&gt;</t>
  </si>
  <si>
    <t xml:space="preserve">Processing Buffer is 2048. The number of Processed Trigger this buffer can hold depend on the mode. </t>
  </si>
  <si>
    <t>Time To Write Out Data (ns)</t>
  </si>
  <si>
    <t>Number of Channel having Data =&gt;</t>
  </si>
  <si>
    <t>MAX ADC Channels</t>
  </si>
  <si>
    <t>USER Enter Value</t>
  </si>
  <si>
    <t>FADC version (1 or 2)</t>
  </si>
  <si>
    <t>NSA + NSB</t>
  </si>
  <si>
    <t>PTW  (number of ADC samples) =&gt;</t>
  </si>
  <si>
    <t>MAX Time Mode 0 (nS)</t>
  </si>
  <si>
    <t>MAX Time Mode 1 (nS)</t>
  </si>
  <si>
    <t>MAX Time Mode 2 (nS)</t>
  </si>
  <si>
    <t>MAX Time Mode 3 (nS)</t>
  </si>
  <si>
    <t>Mode 0 Sustained trigger Rate (Trigger/Sec)</t>
  </si>
  <si>
    <t>Mode 1 Sustained trigger Rate (Trigger/Sec)</t>
  </si>
  <si>
    <t>Mode 2 Sustained trigger Rate (Trigger/Sec)</t>
  </si>
  <si>
    <t>Mode 3 Sustained trigger Rate (Trigger/Sec)</t>
  </si>
  <si>
    <t>Mode 0 Burst Rate of</t>
  </si>
  <si>
    <t>ns</t>
  </si>
  <si>
    <t>Mode 1 Burst Rate of</t>
  </si>
  <si>
    <t>Mode 2 Burst Rate of</t>
  </si>
  <si>
    <t>Mode 3 Burst Rate of</t>
  </si>
  <si>
    <t>Triggers within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</si>
</sst>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2</xdr:row>
      <xdr:rowOff>152400</xdr:rowOff>
    </xdr:from>
    <xdr:to>
      <xdr:col>14</xdr:col>
      <xdr:colOff>352425</xdr:colOff>
      <xdr:row>22</xdr:row>
      <xdr:rowOff>114300</xdr:rowOff>
    </xdr:to>
    <xdr:grpSp>
      <xdr:nvGrpSpPr>
        <xdr:cNvPr id="1026" name="Group 2"/>
        <xdr:cNvGrpSpPr>
          <a:grpSpLocks noChangeAspect="1"/>
        </xdr:cNvGrpSpPr>
      </xdr:nvGrpSpPr>
      <xdr:grpSpPr bwMode="auto">
        <a:xfrm>
          <a:off x="8867775" y="533400"/>
          <a:ext cx="5486400" cy="3771900"/>
          <a:chOff x="2527" y="1710"/>
          <a:chExt cx="7200" cy="5092"/>
        </a:xfrm>
      </xdr:grpSpPr>
      <xdr:sp macro="" textlink="">
        <xdr:nvSpPr>
          <xdr:cNvPr id="1027" name="AutoShape 3"/>
          <xdr:cNvSpPr>
            <a:spLocks noChangeAspect="1" noChangeArrowheads="1" noTextEdit="1"/>
          </xdr:cNvSpPr>
        </xdr:nvSpPr>
        <xdr:spPr bwMode="auto">
          <a:xfrm>
            <a:off x="2527" y="1710"/>
            <a:ext cx="7200" cy="50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8527" y="5722"/>
            <a:ext cx="1200" cy="92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Number Of PTW Data Blocks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29" name="Text Box 5"/>
          <xdr:cNvSpPr txBox="1">
            <a:spLocks noChangeArrowheads="1"/>
          </xdr:cNvSpPr>
        </xdr:nvSpPr>
        <xdr:spPr bwMode="auto">
          <a:xfrm>
            <a:off x="6877" y="5259"/>
            <a:ext cx="1050" cy="30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increment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30" name="Line 6"/>
          <xdr:cNvSpPr>
            <a:spLocks noChangeShapeType="1"/>
          </xdr:cNvSpPr>
        </xdr:nvSpPr>
        <xdr:spPr bwMode="auto">
          <a:xfrm>
            <a:off x="2827" y="1864"/>
            <a:ext cx="0" cy="4629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4177" y="2173"/>
            <a:ext cx="1500" cy="46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Primary Buffer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32" name="Text Box 8"/>
          <xdr:cNvSpPr txBox="1">
            <a:spLocks noChangeArrowheads="1"/>
          </xdr:cNvSpPr>
        </xdr:nvSpPr>
        <xdr:spPr bwMode="auto">
          <a:xfrm>
            <a:off x="7027" y="2173"/>
            <a:ext cx="1800" cy="46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Secondary Buffer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33" name="Line 9"/>
          <xdr:cNvSpPr>
            <a:spLocks noChangeShapeType="1"/>
          </xdr:cNvSpPr>
        </xdr:nvSpPr>
        <xdr:spPr bwMode="auto">
          <a:xfrm>
            <a:off x="3877" y="4024"/>
            <a:ext cx="60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3427" y="2482"/>
            <a:ext cx="900" cy="9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From</a:t>
            </a:r>
          </a:p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Resync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35" name="Line 11"/>
          <xdr:cNvSpPr>
            <a:spLocks noChangeShapeType="1"/>
          </xdr:cNvSpPr>
        </xdr:nvSpPr>
        <xdr:spPr bwMode="auto">
          <a:xfrm>
            <a:off x="2677" y="1864"/>
            <a:ext cx="60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2527" y="2790"/>
            <a:ext cx="750" cy="4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grpSp>
        <xdr:nvGrpSpPr>
          <xdr:cNvPr id="1037" name="Group 13"/>
          <xdr:cNvGrpSpPr>
            <a:grpSpLocks/>
          </xdr:cNvGrpSpPr>
        </xdr:nvGrpSpPr>
        <xdr:grpSpPr bwMode="auto">
          <a:xfrm>
            <a:off x="4477" y="2481"/>
            <a:ext cx="750" cy="2315"/>
            <a:chOff x="4477" y="2481"/>
            <a:chExt cx="750" cy="2315"/>
          </a:xfrm>
        </xdr:grpSpPr>
        <xdr:sp macro="" textlink="">
          <xdr:nvSpPr>
            <xdr:cNvPr id="1038" name="Text Box 14"/>
            <xdr:cNvSpPr txBox="1">
              <a:spLocks noChangeArrowheads="1"/>
            </xdr:cNvSpPr>
          </xdr:nvSpPr>
          <xdr:spPr bwMode="auto">
            <a:xfrm>
              <a:off x="4477" y="2481"/>
              <a:ext cx="750" cy="23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DP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RAM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039" name="AutoShape 15"/>
            <xdr:cNvSpPr>
              <a:spLocks noChangeArrowheads="1"/>
            </xdr:cNvSpPr>
          </xdr:nvSpPr>
          <xdr:spPr bwMode="auto">
            <a:xfrm rot="16200000" flipH="1">
              <a:off x="50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40" name="AutoShape 16"/>
            <xdr:cNvSpPr>
              <a:spLocks noChangeArrowheads="1"/>
            </xdr:cNvSpPr>
          </xdr:nvSpPr>
          <xdr:spPr bwMode="auto">
            <a:xfrm rot="5400000">
              <a:off x="44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1041" name="Group 17"/>
          <xdr:cNvGrpSpPr>
            <a:grpSpLocks/>
          </xdr:cNvGrpSpPr>
        </xdr:nvGrpSpPr>
        <xdr:grpSpPr bwMode="auto">
          <a:xfrm>
            <a:off x="2977" y="3870"/>
            <a:ext cx="1200" cy="1697"/>
            <a:chOff x="2977" y="3870"/>
            <a:chExt cx="1200" cy="1697"/>
          </a:xfrm>
        </xdr:grpSpPr>
        <xdr:grpSp>
          <xdr:nvGrpSpPr>
            <xdr:cNvPr id="1042" name="Group 18"/>
            <xdr:cNvGrpSpPr>
              <a:grpSpLocks/>
            </xdr:cNvGrpSpPr>
          </xdr:nvGrpSpPr>
          <xdr:grpSpPr bwMode="auto">
            <a:xfrm>
              <a:off x="2977" y="3870"/>
              <a:ext cx="1200" cy="1697"/>
              <a:chOff x="2977" y="3870"/>
              <a:chExt cx="1200" cy="1697"/>
            </a:xfrm>
          </xdr:grpSpPr>
          <xdr:sp macro="" textlink="">
            <xdr:nvSpPr>
              <xdr:cNvPr id="1043" name="Oval 19"/>
              <xdr:cNvSpPr>
                <a:spLocks noChangeArrowheads="1"/>
              </xdr:cNvSpPr>
            </xdr:nvSpPr>
            <xdr:spPr bwMode="auto">
              <a:xfrm>
                <a:off x="2977" y="3870"/>
                <a:ext cx="1200" cy="1697"/>
              </a:xfrm>
              <a:prstGeom prst="ellipse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44" name="Text Box 20"/>
              <xdr:cNvSpPr txBox="1">
                <a:spLocks noChangeArrowheads="1"/>
              </xdr:cNvSpPr>
            </xdr:nvSpPr>
            <xdr:spPr bwMode="auto">
              <a:xfrm>
                <a:off x="3127" y="4179"/>
                <a:ext cx="900" cy="10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Logic:</a:t>
                </a:r>
              </a:p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Cir.</a:t>
                </a:r>
              </a:p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Buf</a:t>
                </a:r>
              </a:p>
              <a:p>
                <a:pPr algn="l" rtl="0">
                  <a:defRPr sz="1000"/>
                </a:pPr>
                <a:endPara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</xdr:txBody>
          </xdr:sp>
        </xdr:grpSp>
        <xdr:sp macro="" textlink="">
          <xdr:nvSpPr>
            <xdr:cNvPr id="1045" name="AutoShape 21"/>
            <xdr:cNvSpPr>
              <a:spLocks noChangeArrowheads="1"/>
            </xdr:cNvSpPr>
          </xdr:nvSpPr>
          <xdr:spPr bwMode="auto">
            <a:xfrm rot="5400000">
              <a:off x="3025" y="5018"/>
              <a:ext cx="153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46" name="Line 22"/>
          <xdr:cNvSpPr>
            <a:spLocks noChangeShapeType="1"/>
          </xdr:cNvSpPr>
        </xdr:nvSpPr>
        <xdr:spPr bwMode="auto">
          <a:xfrm>
            <a:off x="4177" y="2790"/>
            <a:ext cx="3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grpSp>
        <xdr:nvGrpSpPr>
          <xdr:cNvPr id="1047" name="Group 23"/>
          <xdr:cNvGrpSpPr>
            <a:grpSpLocks/>
          </xdr:cNvGrpSpPr>
        </xdr:nvGrpSpPr>
        <xdr:grpSpPr bwMode="auto">
          <a:xfrm>
            <a:off x="5827" y="4024"/>
            <a:ext cx="1200" cy="1698"/>
            <a:chOff x="2977" y="3870"/>
            <a:chExt cx="1200" cy="1697"/>
          </a:xfrm>
        </xdr:grpSpPr>
        <xdr:grpSp>
          <xdr:nvGrpSpPr>
            <xdr:cNvPr id="1048" name="Group 24"/>
            <xdr:cNvGrpSpPr>
              <a:grpSpLocks/>
            </xdr:cNvGrpSpPr>
          </xdr:nvGrpSpPr>
          <xdr:grpSpPr bwMode="auto">
            <a:xfrm>
              <a:off x="2977" y="3870"/>
              <a:ext cx="1200" cy="1697"/>
              <a:chOff x="2977" y="3870"/>
              <a:chExt cx="1200" cy="1697"/>
            </a:xfrm>
          </xdr:grpSpPr>
          <xdr:sp macro="" textlink="">
            <xdr:nvSpPr>
              <xdr:cNvPr id="1049" name="Oval 25"/>
              <xdr:cNvSpPr>
                <a:spLocks noChangeArrowheads="1"/>
              </xdr:cNvSpPr>
            </xdr:nvSpPr>
            <xdr:spPr bwMode="auto">
              <a:xfrm>
                <a:off x="2977" y="3870"/>
                <a:ext cx="1200" cy="1697"/>
              </a:xfrm>
              <a:prstGeom prst="ellipse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50" name="Text Box 26"/>
              <xdr:cNvSpPr txBox="1">
                <a:spLocks noChangeArrowheads="1"/>
              </xdr:cNvSpPr>
            </xdr:nvSpPr>
            <xdr:spPr bwMode="auto">
              <a:xfrm>
                <a:off x="3127" y="4179"/>
                <a:ext cx="900" cy="10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Logic:</a:t>
                </a:r>
              </a:p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Secondary</a:t>
                </a:r>
              </a:p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Storage</a:t>
                </a:r>
              </a:p>
              <a:p>
                <a:pPr algn="l" rtl="0">
                  <a:defRPr sz="1000"/>
                </a:pPr>
                <a:endPara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</xdr:txBody>
          </xdr:sp>
        </xdr:grpSp>
        <xdr:sp macro="" textlink="">
          <xdr:nvSpPr>
            <xdr:cNvPr id="1051" name="AutoShape 27"/>
            <xdr:cNvSpPr>
              <a:spLocks noChangeArrowheads="1"/>
            </xdr:cNvSpPr>
          </xdr:nvSpPr>
          <xdr:spPr bwMode="auto">
            <a:xfrm rot="5400000">
              <a:off x="3025" y="5018"/>
              <a:ext cx="153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52" name="Line 28"/>
          <xdr:cNvSpPr>
            <a:spLocks noChangeShapeType="1"/>
          </xdr:cNvSpPr>
        </xdr:nvSpPr>
        <xdr:spPr bwMode="auto">
          <a:xfrm>
            <a:off x="2827" y="5722"/>
            <a:ext cx="16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53" name="Text Box 29"/>
          <xdr:cNvSpPr txBox="1">
            <a:spLocks noChangeArrowheads="1"/>
          </xdr:cNvSpPr>
        </xdr:nvSpPr>
        <xdr:spPr bwMode="auto">
          <a:xfrm>
            <a:off x="2527" y="5413"/>
            <a:ext cx="750" cy="4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TRIG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grpSp>
        <xdr:nvGrpSpPr>
          <xdr:cNvPr id="1054" name="Group 30"/>
          <xdr:cNvGrpSpPr>
            <a:grpSpLocks/>
          </xdr:cNvGrpSpPr>
        </xdr:nvGrpSpPr>
        <xdr:grpSpPr bwMode="auto">
          <a:xfrm>
            <a:off x="7477" y="2481"/>
            <a:ext cx="750" cy="2315"/>
            <a:chOff x="4477" y="2481"/>
            <a:chExt cx="750" cy="2315"/>
          </a:xfrm>
        </xdr:grpSpPr>
        <xdr:sp macro="" textlink="">
          <xdr:nvSpPr>
            <xdr:cNvPr id="1055" name="Text Box 31"/>
            <xdr:cNvSpPr txBox="1">
              <a:spLocks noChangeArrowheads="1"/>
            </xdr:cNvSpPr>
          </xdr:nvSpPr>
          <xdr:spPr bwMode="auto">
            <a:xfrm>
              <a:off x="4477" y="2481"/>
              <a:ext cx="750" cy="23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DP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RAM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056" name="AutoShape 32"/>
            <xdr:cNvSpPr>
              <a:spLocks noChangeArrowheads="1"/>
            </xdr:cNvSpPr>
          </xdr:nvSpPr>
          <xdr:spPr bwMode="auto">
            <a:xfrm rot="16200000" flipH="1">
              <a:off x="50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57" name="AutoShape 33"/>
            <xdr:cNvSpPr>
              <a:spLocks noChangeArrowheads="1"/>
            </xdr:cNvSpPr>
          </xdr:nvSpPr>
          <xdr:spPr bwMode="auto">
            <a:xfrm rot="5400000">
              <a:off x="44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58" name="Line 34"/>
          <xdr:cNvSpPr>
            <a:spLocks noChangeShapeType="1"/>
          </xdr:cNvSpPr>
        </xdr:nvSpPr>
        <xdr:spPr bwMode="auto">
          <a:xfrm>
            <a:off x="5227" y="3099"/>
            <a:ext cx="750" cy="12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59" name="Line 35"/>
          <xdr:cNvSpPr>
            <a:spLocks noChangeShapeType="1"/>
          </xdr:cNvSpPr>
        </xdr:nvSpPr>
        <xdr:spPr bwMode="auto">
          <a:xfrm>
            <a:off x="2677" y="6185"/>
            <a:ext cx="12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0" name="Line 36"/>
          <xdr:cNvSpPr>
            <a:spLocks noChangeShapeType="1"/>
          </xdr:cNvSpPr>
        </xdr:nvSpPr>
        <xdr:spPr bwMode="auto">
          <a:xfrm flipV="1">
            <a:off x="3877" y="5722"/>
            <a:ext cx="1" cy="46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1" name="Text Box 37"/>
          <xdr:cNvSpPr txBox="1">
            <a:spLocks noChangeArrowheads="1"/>
          </xdr:cNvSpPr>
        </xdr:nvSpPr>
        <xdr:spPr bwMode="auto">
          <a:xfrm>
            <a:off x="2527" y="5876"/>
            <a:ext cx="2100" cy="7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48 BITS TIMER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26  BITS TRIG NUMBER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62" name="Line 38"/>
          <xdr:cNvSpPr>
            <a:spLocks noChangeShapeType="1"/>
          </xdr:cNvSpPr>
        </xdr:nvSpPr>
        <xdr:spPr bwMode="auto">
          <a:xfrm flipV="1">
            <a:off x="6877" y="3099"/>
            <a:ext cx="600" cy="12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3" name="Line 39"/>
          <xdr:cNvSpPr>
            <a:spLocks noChangeShapeType="1"/>
          </xdr:cNvSpPr>
        </xdr:nvSpPr>
        <xdr:spPr bwMode="auto">
          <a:xfrm>
            <a:off x="8227" y="3099"/>
            <a:ext cx="7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4" name="Line 40"/>
          <xdr:cNvSpPr>
            <a:spLocks noChangeShapeType="1"/>
          </xdr:cNvSpPr>
        </xdr:nvSpPr>
        <xdr:spPr bwMode="auto">
          <a:xfrm flipH="1">
            <a:off x="8252" y="4553"/>
            <a:ext cx="6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5" name="Text Box 41"/>
          <xdr:cNvSpPr txBox="1">
            <a:spLocks noChangeArrowheads="1"/>
          </xdr:cNvSpPr>
        </xdr:nvSpPr>
        <xdr:spPr bwMode="auto">
          <a:xfrm>
            <a:off x="8753" y="4300"/>
            <a:ext cx="750" cy="4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CLK2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66" name="Text Box 42"/>
          <xdr:cNvSpPr txBox="1">
            <a:spLocks noChangeArrowheads="1"/>
          </xdr:cNvSpPr>
        </xdr:nvSpPr>
        <xdr:spPr bwMode="auto">
          <a:xfrm>
            <a:off x="8677" y="2790"/>
            <a:ext cx="1050" cy="7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Process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Algorithms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67" name="Line 43"/>
          <xdr:cNvSpPr>
            <a:spLocks noChangeShapeType="1"/>
          </xdr:cNvSpPr>
        </xdr:nvSpPr>
        <xdr:spPr bwMode="auto">
          <a:xfrm>
            <a:off x="2827" y="6493"/>
            <a:ext cx="6750" cy="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1068" name="Group 44"/>
          <xdr:cNvGrpSpPr>
            <a:grpSpLocks/>
          </xdr:cNvGrpSpPr>
        </xdr:nvGrpSpPr>
        <xdr:grpSpPr bwMode="auto">
          <a:xfrm>
            <a:off x="4477" y="5105"/>
            <a:ext cx="750" cy="925"/>
            <a:chOff x="4477" y="2481"/>
            <a:chExt cx="750" cy="2315"/>
          </a:xfrm>
        </xdr:grpSpPr>
        <xdr:sp macro="" textlink="">
          <xdr:nvSpPr>
            <xdr:cNvPr id="1069" name="Text Box 45"/>
            <xdr:cNvSpPr txBox="1">
              <a:spLocks noChangeArrowheads="1"/>
            </xdr:cNvSpPr>
          </xdr:nvSpPr>
          <xdr:spPr bwMode="auto">
            <a:xfrm>
              <a:off x="4477" y="2481"/>
              <a:ext cx="750" cy="23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TRIG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FIFO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070" name="AutoShape 46"/>
            <xdr:cNvSpPr>
              <a:spLocks noChangeArrowheads="1"/>
            </xdr:cNvSpPr>
          </xdr:nvSpPr>
          <xdr:spPr bwMode="auto">
            <a:xfrm rot="16200000" flipH="1">
              <a:off x="50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71" name="AutoShape 47"/>
            <xdr:cNvSpPr>
              <a:spLocks noChangeArrowheads="1"/>
            </xdr:cNvSpPr>
          </xdr:nvSpPr>
          <xdr:spPr bwMode="auto">
            <a:xfrm rot="5400000">
              <a:off x="44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72" name="Line 48"/>
          <xdr:cNvSpPr>
            <a:spLocks noChangeShapeType="1"/>
          </xdr:cNvSpPr>
        </xdr:nvSpPr>
        <xdr:spPr bwMode="auto">
          <a:xfrm flipV="1">
            <a:off x="5227" y="4796"/>
            <a:ext cx="600" cy="77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grpSp>
        <xdr:nvGrpSpPr>
          <xdr:cNvPr id="1073" name="Group 49"/>
          <xdr:cNvGrpSpPr>
            <a:grpSpLocks/>
          </xdr:cNvGrpSpPr>
        </xdr:nvGrpSpPr>
        <xdr:grpSpPr bwMode="auto">
          <a:xfrm>
            <a:off x="7777" y="5105"/>
            <a:ext cx="900" cy="925"/>
            <a:chOff x="4477" y="2481"/>
            <a:chExt cx="750" cy="2315"/>
          </a:xfrm>
        </xdr:grpSpPr>
        <xdr:sp macro="" textlink="">
          <xdr:nvSpPr>
            <xdr:cNvPr id="1074" name="Text Box 50"/>
            <xdr:cNvSpPr txBox="1">
              <a:spLocks noChangeArrowheads="1"/>
            </xdr:cNvSpPr>
          </xdr:nvSpPr>
          <xdr:spPr bwMode="auto">
            <a:xfrm>
              <a:off x="4477" y="2481"/>
              <a:ext cx="750" cy="23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Counter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  <xdr:sp macro="" textlink="">
          <xdr:nvSpPr>
            <xdr:cNvPr id="1075" name="AutoShape 51"/>
            <xdr:cNvSpPr>
              <a:spLocks noChangeArrowheads="1"/>
            </xdr:cNvSpPr>
          </xdr:nvSpPr>
          <xdr:spPr bwMode="auto">
            <a:xfrm rot="16200000" flipH="1">
              <a:off x="50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76" name="AutoShape 52"/>
            <xdr:cNvSpPr>
              <a:spLocks noChangeArrowheads="1"/>
            </xdr:cNvSpPr>
          </xdr:nvSpPr>
          <xdr:spPr bwMode="auto">
            <a:xfrm rot="5400000">
              <a:off x="4475" y="4489"/>
              <a:ext cx="154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77" name="Line 53"/>
          <xdr:cNvSpPr>
            <a:spLocks noChangeShapeType="1"/>
          </xdr:cNvSpPr>
        </xdr:nvSpPr>
        <xdr:spPr bwMode="auto">
          <a:xfrm>
            <a:off x="7027" y="5105"/>
            <a:ext cx="600" cy="15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78" name="Line 54"/>
          <xdr:cNvSpPr>
            <a:spLocks noChangeShapeType="1"/>
          </xdr:cNvSpPr>
        </xdr:nvSpPr>
        <xdr:spPr bwMode="auto">
          <a:xfrm flipH="1">
            <a:off x="8677" y="5259"/>
            <a:ext cx="4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79" name="Text Box 55"/>
          <xdr:cNvSpPr txBox="1">
            <a:spLocks noChangeArrowheads="1"/>
          </xdr:cNvSpPr>
        </xdr:nvSpPr>
        <xdr:spPr bwMode="auto">
          <a:xfrm>
            <a:off x="8527" y="4796"/>
            <a:ext cx="1200" cy="30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Decrement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80" name="Line 56"/>
          <xdr:cNvSpPr>
            <a:spLocks noChangeShapeType="1"/>
          </xdr:cNvSpPr>
        </xdr:nvSpPr>
        <xdr:spPr bwMode="auto">
          <a:xfrm>
            <a:off x="8677" y="5722"/>
            <a:ext cx="4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81" name="Line 57"/>
          <xdr:cNvSpPr>
            <a:spLocks noChangeShapeType="1"/>
          </xdr:cNvSpPr>
        </xdr:nvSpPr>
        <xdr:spPr bwMode="auto">
          <a:xfrm>
            <a:off x="4327" y="4025"/>
            <a:ext cx="1" cy="16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82" name="Line 58"/>
          <xdr:cNvSpPr>
            <a:spLocks noChangeShapeType="1"/>
          </xdr:cNvSpPr>
        </xdr:nvSpPr>
        <xdr:spPr bwMode="auto">
          <a:xfrm>
            <a:off x="8527" y="1864"/>
            <a:ext cx="4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83" name="Text Box 59"/>
          <xdr:cNvSpPr txBox="1">
            <a:spLocks noChangeArrowheads="1"/>
          </xdr:cNvSpPr>
        </xdr:nvSpPr>
        <xdr:spPr bwMode="auto">
          <a:xfrm>
            <a:off x="3277" y="1710"/>
            <a:ext cx="2850" cy="30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Maximum PTW Data Blocks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6</xdr:col>
      <xdr:colOff>1162050</xdr:colOff>
      <xdr:row>24</xdr:row>
      <xdr:rowOff>0</xdr:rowOff>
    </xdr:from>
    <xdr:to>
      <xdr:col>15</xdr:col>
      <xdr:colOff>133350</xdr:colOff>
      <xdr:row>51</xdr:row>
      <xdr:rowOff>114300</xdr:rowOff>
    </xdr:to>
    <xdr:grpSp>
      <xdr:nvGrpSpPr>
        <xdr:cNvPr id="1085" name="Group 61"/>
        <xdr:cNvGrpSpPr>
          <a:grpSpLocks noChangeAspect="1"/>
        </xdr:cNvGrpSpPr>
      </xdr:nvGrpSpPr>
      <xdr:grpSpPr bwMode="auto">
        <a:xfrm>
          <a:off x="9258300" y="4572000"/>
          <a:ext cx="5486400" cy="5257800"/>
          <a:chOff x="2527" y="712"/>
          <a:chExt cx="7200" cy="7097"/>
        </a:xfrm>
      </xdr:grpSpPr>
      <xdr:sp macro="" textlink="">
        <xdr:nvSpPr>
          <xdr:cNvPr id="1086" name="AutoShape 62"/>
          <xdr:cNvSpPr>
            <a:spLocks noChangeAspect="1" noChangeArrowheads="1" noTextEdit="1"/>
          </xdr:cNvSpPr>
        </xdr:nvSpPr>
        <xdr:spPr bwMode="auto">
          <a:xfrm>
            <a:off x="2527" y="712"/>
            <a:ext cx="7200" cy="70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87" name="Text Box 63"/>
          <xdr:cNvSpPr txBox="1">
            <a:spLocks noChangeArrowheads="1"/>
          </xdr:cNvSpPr>
        </xdr:nvSpPr>
        <xdr:spPr bwMode="auto">
          <a:xfrm>
            <a:off x="5977" y="712"/>
            <a:ext cx="1950" cy="4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VME FPGA IFACE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88" name="Text Box 64"/>
          <xdr:cNvSpPr txBox="1">
            <a:spLocks noChangeArrowheads="1"/>
          </xdr:cNvSpPr>
        </xdr:nvSpPr>
        <xdr:spPr bwMode="auto">
          <a:xfrm>
            <a:off x="2527" y="1175"/>
            <a:ext cx="1200" cy="6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Secondary</a:t>
            </a:r>
          </a:p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FIFO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grpSp>
        <xdr:nvGrpSpPr>
          <xdr:cNvPr id="1089" name="Group 65"/>
          <xdr:cNvGrpSpPr>
            <a:grpSpLocks/>
          </xdr:cNvGrpSpPr>
        </xdr:nvGrpSpPr>
        <xdr:grpSpPr bwMode="auto">
          <a:xfrm>
            <a:off x="5227" y="1175"/>
            <a:ext cx="1350" cy="617"/>
            <a:chOff x="3427" y="1329"/>
            <a:chExt cx="1200" cy="617"/>
          </a:xfrm>
        </xdr:grpSpPr>
        <xdr:sp macro="" textlink="">
          <xdr:nvSpPr>
            <xdr:cNvPr id="1090" name="Rectangle 66"/>
            <xdr:cNvSpPr>
              <a:spLocks noChangeArrowheads="1"/>
            </xdr:cNvSpPr>
          </xdr:nvSpPr>
          <xdr:spPr bwMode="auto">
            <a:xfrm>
              <a:off x="3427" y="1329"/>
              <a:ext cx="1200" cy="61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91" name="Text Box 67"/>
            <xdr:cNvSpPr txBox="1">
              <a:spLocks noChangeArrowheads="1"/>
            </xdr:cNvSpPr>
          </xdr:nvSpPr>
          <xdr:spPr bwMode="auto">
            <a:xfrm>
              <a:off x="3440" y="1375"/>
              <a:ext cx="1050" cy="46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Mode 0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  <xdr:grpSp>
        <xdr:nvGrpSpPr>
          <xdr:cNvPr id="1092" name="Group 68"/>
          <xdr:cNvGrpSpPr>
            <a:grpSpLocks/>
          </xdr:cNvGrpSpPr>
        </xdr:nvGrpSpPr>
        <xdr:grpSpPr bwMode="auto">
          <a:xfrm>
            <a:off x="5227" y="2101"/>
            <a:ext cx="1350" cy="617"/>
            <a:chOff x="3427" y="1329"/>
            <a:chExt cx="1200" cy="617"/>
          </a:xfrm>
        </xdr:grpSpPr>
        <xdr:sp macro="" textlink="">
          <xdr:nvSpPr>
            <xdr:cNvPr id="1093" name="Rectangle 69"/>
            <xdr:cNvSpPr>
              <a:spLocks noChangeArrowheads="1"/>
            </xdr:cNvSpPr>
          </xdr:nvSpPr>
          <xdr:spPr bwMode="auto">
            <a:xfrm>
              <a:off x="3427" y="1329"/>
              <a:ext cx="1200" cy="61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94" name="Text Box 70"/>
            <xdr:cNvSpPr txBox="1">
              <a:spLocks noChangeArrowheads="1"/>
            </xdr:cNvSpPr>
          </xdr:nvSpPr>
          <xdr:spPr bwMode="auto">
            <a:xfrm>
              <a:off x="3440" y="1375"/>
              <a:ext cx="1050" cy="46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Mode 1,2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  <xdr:grpSp>
        <xdr:nvGrpSpPr>
          <xdr:cNvPr id="1095" name="Group 71"/>
          <xdr:cNvGrpSpPr>
            <a:grpSpLocks/>
          </xdr:cNvGrpSpPr>
        </xdr:nvGrpSpPr>
        <xdr:grpSpPr bwMode="auto">
          <a:xfrm>
            <a:off x="3427" y="1175"/>
            <a:ext cx="1200" cy="1696"/>
            <a:chOff x="2977" y="3870"/>
            <a:chExt cx="1200" cy="1697"/>
          </a:xfrm>
        </xdr:grpSpPr>
        <xdr:grpSp>
          <xdr:nvGrpSpPr>
            <xdr:cNvPr id="1096" name="Group 72"/>
            <xdr:cNvGrpSpPr>
              <a:grpSpLocks/>
            </xdr:cNvGrpSpPr>
          </xdr:nvGrpSpPr>
          <xdr:grpSpPr bwMode="auto">
            <a:xfrm>
              <a:off x="2977" y="3870"/>
              <a:ext cx="1200" cy="1697"/>
              <a:chOff x="2977" y="3870"/>
              <a:chExt cx="1200" cy="1697"/>
            </a:xfrm>
          </xdr:grpSpPr>
          <xdr:sp macro="" textlink="">
            <xdr:nvSpPr>
              <xdr:cNvPr id="1097" name="Oval 73"/>
              <xdr:cNvSpPr>
                <a:spLocks noChangeArrowheads="1"/>
              </xdr:cNvSpPr>
            </xdr:nvSpPr>
            <xdr:spPr bwMode="auto">
              <a:xfrm>
                <a:off x="2977" y="3870"/>
                <a:ext cx="1200" cy="1697"/>
              </a:xfrm>
              <a:prstGeom prst="ellipse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98" name="Text Box 74"/>
              <xdr:cNvSpPr txBox="1">
                <a:spLocks noChangeArrowheads="1"/>
              </xdr:cNvSpPr>
            </xdr:nvSpPr>
            <xdr:spPr bwMode="auto">
              <a:xfrm>
                <a:off x="3127" y="4179"/>
                <a:ext cx="900" cy="10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Logic:</a:t>
                </a:r>
              </a:p>
              <a:p>
                <a:pPr algn="l" rtl="0">
                  <a:defRPr sz="1000"/>
                </a:pPr>
                <a:endPara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l" rtl="0">
                  <a:defRPr sz="1000"/>
                </a:pPr>
                <a:endPara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</xdr:txBody>
          </xdr:sp>
        </xdr:grpSp>
        <xdr:sp macro="" textlink="">
          <xdr:nvSpPr>
            <xdr:cNvPr id="1099" name="AutoShape 75"/>
            <xdr:cNvSpPr>
              <a:spLocks noChangeArrowheads="1"/>
            </xdr:cNvSpPr>
          </xdr:nvSpPr>
          <xdr:spPr bwMode="auto">
            <a:xfrm rot="5400000">
              <a:off x="3025" y="5018"/>
              <a:ext cx="153" cy="15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100" name="Line 76"/>
          <xdr:cNvSpPr>
            <a:spLocks noChangeShapeType="1"/>
          </xdr:cNvSpPr>
        </xdr:nvSpPr>
        <xdr:spPr bwMode="auto">
          <a:xfrm>
            <a:off x="2977" y="1792"/>
            <a:ext cx="4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grpSp>
        <xdr:nvGrpSpPr>
          <xdr:cNvPr id="1101" name="Group 77"/>
          <xdr:cNvGrpSpPr>
            <a:grpSpLocks/>
          </xdr:cNvGrpSpPr>
        </xdr:nvGrpSpPr>
        <xdr:grpSpPr bwMode="auto">
          <a:xfrm>
            <a:off x="5227" y="5186"/>
            <a:ext cx="1350" cy="616"/>
            <a:chOff x="3427" y="1329"/>
            <a:chExt cx="1200" cy="617"/>
          </a:xfrm>
        </xdr:grpSpPr>
        <xdr:sp macro="" textlink="">
          <xdr:nvSpPr>
            <xdr:cNvPr id="1102" name="Rectangle 78"/>
            <xdr:cNvSpPr>
              <a:spLocks noChangeArrowheads="1"/>
            </xdr:cNvSpPr>
          </xdr:nvSpPr>
          <xdr:spPr bwMode="auto">
            <a:xfrm>
              <a:off x="3427" y="1329"/>
              <a:ext cx="1200" cy="61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103" name="Text Box 79"/>
            <xdr:cNvSpPr txBox="1">
              <a:spLocks noChangeArrowheads="1"/>
            </xdr:cNvSpPr>
          </xdr:nvSpPr>
          <xdr:spPr bwMode="auto">
            <a:xfrm>
              <a:off x="3440" y="1375"/>
              <a:ext cx="1050" cy="46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Acceptance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  <xdr:grpSp>
        <xdr:nvGrpSpPr>
          <xdr:cNvPr id="1104" name="Group 80"/>
          <xdr:cNvGrpSpPr>
            <a:grpSpLocks/>
          </xdr:cNvGrpSpPr>
        </xdr:nvGrpSpPr>
        <xdr:grpSpPr bwMode="auto">
          <a:xfrm>
            <a:off x="5227" y="5958"/>
            <a:ext cx="1350" cy="771"/>
            <a:chOff x="3427" y="1329"/>
            <a:chExt cx="1200" cy="617"/>
          </a:xfrm>
        </xdr:grpSpPr>
        <xdr:sp macro="" textlink="">
          <xdr:nvSpPr>
            <xdr:cNvPr id="1105" name="Rectangle 81"/>
            <xdr:cNvSpPr>
              <a:spLocks noChangeArrowheads="1"/>
            </xdr:cNvSpPr>
          </xdr:nvSpPr>
          <xdr:spPr bwMode="auto">
            <a:xfrm>
              <a:off x="3427" y="1329"/>
              <a:ext cx="1200" cy="61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106" name="Text Box 82"/>
            <xdr:cNvSpPr txBox="1">
              <a:spLocks noChangeArrowheads="1"/>
            </xdr:cNvSpPr>
          </xdr:nvSpPr>
          <xdr:spPr bwMode="auto">
            <a:xfrm>
              <a:off x="3440" y="1375"/>
              <a:ext cx="1050" cy="46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Energy Sum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  <xdr:sp macro="" textlink="">
        <xdr:nvSpPr>
          <xdr:cNvPr id="1107" name="Line 83"/>
          <xdr:cNvSpPr>
            <a:spLocks noChangeShapeType="1"/>
          </xdr:cNvSpPr>
        </xdr:nvSpPr>
        <xdr:spPr bwMode="auto">
          <a:xfrm>
            <a:off x="4777" y="1483"/>
            <a:ext cx="1" cy="2623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08" name="Line 84"/>
          <xdr:cNvSpPr>
            <a:spLocks noChangeShapeType="1"/>
          </xdr:cNvSpPr>
        </xdr:nvSpPr>
        <xdr:spPr bwMode="auto">
          <a:xfrm>
            <a:off x="4777" y="1483"/>
            <a:ext cx="450" cy="1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09" name="Line 85"/>
          <xdr:cNvSpPr>
            <a:spLocks noChangeShapeType="1"/>
          </xdr:cNvSpPr>
        </xdr:nvSpPr>
        <xdr:spPr bwMode="auto">
          <a:xfrm>
            <a:off x="5827" y="1792"/>
            <a:ext cx="1" cy="309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 type="triangle" w="med" len="med"/>
          </a:ln>
        </xdr:spPr>
      </xdr:sp>
      <xdr:grpSp>
        <xdr:nvGrpSpPr>
          <xdr:cNvPr id="1110" name="Group 86"/>
          <xdr:cNvGrpSpPr>
            <a:grpSpLocks/>
          </xdr:cNvGrpSpPr>
        </xdr:nvGrpSpPr>
        <xdr:grpSpPr bwMode="auto">
          <a:xfrm>
            <a:off x="5227" y="3026"/>
            <a:ext cx="1350" cy="617"/>
            <a:chOff x="3427" y="1329"/>
            <a:chExt cx="1200" cy="617"/>
          </a:xfrm>
        </xdr:grpSpPr>
        <xdr:sp macro="" textlink="">
          <xdr:nvSpPr>
            <xdr:cNvPr id="1111" name="Rectangle 87"/>
            <xdr:cNvSpPr>
              <a:spLocks noChangeArrowheads="1"/>
            </xdr:cNvSpPr>
          </xdr:nvSpPr>
          <xdr:spPr bwMode="auto">
            <a:xfrm>
              <a:off x="3427" y="1329"/>
              <a:ext cx="1200" cy="61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112" name="Text Box 88"/>
            <xdr:cNvSpPr txBox="1">
              <a:spLocks noChangeArrowheads="1"/>
            </xdr:cNvSpPr>
          </xdr:nvSpPr>
          <xdr:spPr bwMode="auto">
            <a:xfrm>
              <a:off x="3440" y="1375"/>
              <a:ext cx="1050" cy="46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Mode 3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  <xdr:sp macro="" textlink="">
        <xdr:nvSpPr>
          <xdr:cNvPr id="1113" name="Line 89"/>
          <xdr:cNvSpPr>
            <a:spLocks noChangeShapeType="1"/>
          </xdr:cNvSpPr>
        </xdr:nvSpPr>
        <xdr:spPr bwMode="auto">
          <a:xfrm>
            <a:off x="5827" y="2718"/>
            <a:ext cx="1" cy="308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4" name="Line 90"/>
          <xdr:cNvSpPr>
            <a:spLocks noChangeShapeType="1"/>
          </xdr:cNvSpPr>
        </xdr:nvSpPr>
        <xdr:spPr bwMode="auto">
          <a:xfrm>
            <a:off x="2527" y="5495"/>
            <a:ext cx="2700" cy="1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5" name="Line 91"/>
          <xdr:cNvSpPr>
            <a:spLocks noChangeShapeType="1"/>
          </xdr:cNvSpPr>
        </xdr:nvSpPr>
        <xdr:spPr bwMode="auto">
          <a:xfrm>
            <a:off x="4627" y="2101"/>
            <a:ext cx="1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6" name="Line 92"/>
          <xdr:cNvSpPr>
            <a:spLocks noChangeShapeType="1"/>
          </xdr:cNvSpPr>
        </xdr:nvSpPr>
        <xdr:spPr bwMode="auto">
          <a:xfrm>
            <a:off x="2527" y="6420"/>
            <a:ext cx="2700" cy="3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7" name="Line 93"/>
          <xdr:cNvSpPr>
            <a:spLocks noChangeShapeType="1"/>
          </xdr:cNvSpPr>
        </xdr:nvSpPr>
        <xdr:spPr bwMode="auto">
          <a:xfrm>
            <a:off x="6577" y="1483"/>
            <a:ext cx="60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8" name="Line 94"/>
          <xdr:cNvSpPr>
            <a:spLocks noChangeShapeType="1"/>
          </xdr:cNvSpPr>
        </xdr:nvSpPr>
        <xdr:spPr bwMode="auto">
          <a:xfrm>
            <a:off x="6577" y="3181"/>
            <a:ext cx="600" cy="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9" name="Line 95"/>
          <xdr:cNvSpPr>
            <a:spLocks noChangeShapeType="1"/>
          </xdr:cNvSpPr>
        </xdr:nvSpPr>
        <xdr:spPr bwMode="auto">
          <a:xfrm>
            <a:off x="6577" y="2255"/>
            <a:ext cx="600" cy="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20" name="Line 96"/>
          <xdr:cNvSpPr>
            <a:spLocks noChangeShapeType="1"/>
          </xdr:cNvSpPr>
        </xdr:nvSpPr>
        <xdr:spPr bwMode="auto">
          <a:xfrm>
            <a:off x="6877" y="1021"/>
            <a:ext cx="1" cy="5245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1" name="Line 97"/>
          <xdr:cNvSpPr>
            <a:spLocks noChangeShapeType="1"/>
          </xdr:cNvSpPr>
        </xdr:nvSpPr>
        <xdr:spPr bwMode="auto">
          <a:xfrm>
            <a:off x="6577" y="1638"/>
            <a:ext cx="300" cy="1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122" name="Line 98"/>
          <xdr:cNvSpPr>
            <a:spLocks noChangeShapeType="1"/>
          </xdr:cNvSpPr>
        </xdr:nvSpPr>
        <xdr:spPr bwMode="auto">
          <a:xfrm>
            <a:off x="6577" y="2563"/>
            <a:ext cx="300" cy="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123" name="Line 99"/>
          <xdr:cNvSpPr>
            <a:spLocks noChangeShapeType="1"/>
          </xdr:cNvSpPr>
        </xdr:nvSpPr>
        <xdr:spPr bwMode="auto">
          <a:xfrm>
            <a:off x="6577" y="3489"/>
            <a:ext cx="300" cy="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124" name="Line 100"/>
          <xdr:cNvSpPr>
            <a:spLocks noChangeShapeType="1"/>
          </xdr:cNvSpPr>
        </xdr:nvSpPr>
        <xdr:spPr bwMode="auto">
          <a:xfrm>
            <a:off x="6577" y="5649"/>
            <a:ext cx="300" cy="1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125" name="Line 101"/>
          <xdr:cNvSpPr>
            <a:spLocks noChangeShapeType="1"/>
          </xdr:cNvSpPr>
        </xdr:nvSpPr>
        <xdr:spPr bwMode="auto">
          <a:xfrm>
            <a:off x="6577" y="6266"/>
            <a:ext cx="300" cy="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126" name="Line 102"/>
          <xdr:cNvSpPr>
            <a:spLocks noChangeShapeType="1"/>
          </xdr:cNvSpPr>
        </xdr:nvSpPr>
        <xdr:spPr bwMode="auto">
          <a:xfrm>
            <a:off x="8377" y="2255"/>
            <a:ext cx="45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27" name="Text Box 103"/>
          <xdr:cNvSpPr txBox="1">
            <a:spLocks noChangeArrowheads="1"/>
          </xdr:cNvSpPr>
        </xdr:nvSpPr>
        <xdr:spPr bwMode="auto">
          <a:xfrm>
            <a:off x="7477" y="5032"/>
            <a:ext cx="1200" cy="30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HIT BITS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28" name="Line 104"/>
          <xdr:cNvSpPr>
            <a:spLocks noChangeShapeType="1"/>
          </xdr:cNvSpPr>
        </xdr:nvSpPr>
        <xdr:spPr bwMode="auto">
          <a:xfrm>
            <a:off x="7177" y="1483"/>
            <a:ext cx="0" cy="1698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9" name="Line 105"/>
          <xdr:cNvSpPr>
            <a:spLocks noChangeShapeType="1"/>
          </xdr:cNvSpPr>
        </xdr:nvSpPr>
        <xdr:spPr bwMode="auto">
          <a:xfrm>
            <a:off x="7177" y="2255"/>
            <a:ext cx="30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 type="triangle" w="med" len="med"/>
          </a:ln>
        </xdr:spPr>
      </xdr:sp>
      <xdr:grpSp>
        <xdr:nvGrpSpPr>
          <xdr:cNvPr id="1130" name="Group 106"/>
          <xdr:cNvGrpSpPr>
            <a:grpSpLocks/>
          </xdr:cNvGrpSpPr>
        </xdr:nvGrpSpPr>
        <xdr:grpSpPr bwMode="auto">
          <a:xfrm>
            <a:off x="7477" y="1329"/>
            <a:ext cx="900" cy="2160"/>
            <a:chOff x="3427" y="1329"/>
            <a:chExt cx="1200" cy="617"/>
          </a:xfrm>
        </xdr:grpSpPr>
        <xdr:sp macro="" textlink="">
          <xdr:nvSpPr>
            <xdr:cNvPr id="1131" name="Rectangle 107"/>
            <xdr:cNvSpPr>
              <a:spLocks noChangeArrowheads="1"/>
            </xdr:cNvSpPr>
          </xdr:nvSpPr>
          <xdr:spPr bwMode="auto">
            <a:xfrm>
              <a:off x="3427" y="1329"/>
              <a:ext cx="1200" cy="61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132" name="Text Box 108"/>
            <xdr:cNvSpPr txBox="1">
              <a:spLocks noChangeArrowheads="1"/>
            </xdr:cNvSpPr>
          </xdr:nvSpPr>
          <xdr:spPr bwMode="auto">
            <a:xfrm>
              <a:off x="3440" y="1375"/>
              <a:ext cx="1050" cy="46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Dual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Port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Process</a:t>
              </a:r>
            </a:p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Memory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  <xdr:sp macro="" textlink="">
        <xdr:nvSpPr>
          <xdr:cNvPr id="1133" name="Line 109"/>
          <xdr:cNvSpPr>
            <a:spLocks noChangeShapeType="1"/>
          </xdr:cNvSpPr>
        </xdr:nvSpPr>
        <xdr:spPr bwMode="auto">
          <a:xfrm>
            <a:off x="6577" y="6575"/>
            <a:ext cx="21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34" name="Text Box 110"/>
          <xdr:cNvSpPr txBox="1">
            <a:spLocks noChangeArrowheads="1"/>
          </xdr:cNvSpPr>
        </xdr:nvSpPr>
        <xdr:spPr bwMode="auto">
          <a:xfrm>
            <a:off x="7627" y="6266"/>
            <a:ext cx="1200" cy="30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SUM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35" name="Line 111"/>
          <xdr:cNvSpPr>
            <a:spLocks noChangeShapeType="1"/>
          </xdr:cNvSpPr>
        </xdr:nvSpPr>
        <xdr:spPr bwMode="auto">
          <a:xfrm>
            <a:off x="6577" y="5340"/>
            <a:ext cx="21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36" name="Line 112"/>
          <xdr:cNvSpPr>
            <a:spLocks noChangeShapeType="1"/>
          </xdr:cNvSpPr>
        </xdr:nvSpPr>
        <xdr:spPr bwMode="auto">
          <a:xfrm>
            <a:off x="8377" y="5032"/>
            <a:ext cx="1" cy="2314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37" name="Text Box 113"/>
          <xdr:cNvSpPr txBox="1">
            <a:spLocks noChangeArrowheads="1"/>
          </xdr:cNvSpPr>
        </xdr:nvSpPr>
        <xdr:spPr bwMode="auto">
          <a:xfrm>
            <a:off x="8527" y="5495"/>
            <a:ext cx="1050" cy="6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HIT SUM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FPGA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38" name="Line 114"/>
          <xdr:cNvSpPr>
            <a:spLocks noChangeShapeType="1"/>
          </xdr:cNvSpPr>
        </xdr:nvSpPr>
        <xdr:spPr bwMode="auto">
          <a:xfrm>
            <a:off x="2527" y="7346"/>
            <a:ext cx="5901" cy="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1139" name="Group 115"/>
          <xdr:cNvGrpSpPr>
            <a:grpSpLocks/>
          </xdr:cNvGrpSpPr>
        </xdr:nvGrpSpPr>
        <xdr:grpSpPr bwMode="auto">
          <a:xfrm>
            <a:off x="5227" y="3798"/>
            <a:ext cx="1350" cy="1080"/>
            <a:chOff x="3427" y="1329"/>
            <a:chExt cx="1200" cy="617"/>
          </a:xfrm>
        </xdr:grpSpPr>
        <xdr:sp macro="" textlink="">
          <xdr:nvSpPr>
            <xdr:cNvPr id="1140" name="Rectangle 116"/>
            <xdr:cNvSpPr>
              <a:spLocks noChangeArrowheads="1"/>
            </xdr:cNvSpPr>
          </xdr:nvSpPr>
          <xdr:spPr bwMode="auto">
            <a:xfrm>
              <a:off x="3427" y="1329"/>
              <a:ext cx="1200" cy="61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141" name="Text Box 117"/>
            <xdr:cNvSpPr txBox="1">
              <a:spLocks noChangeArrowheads="1"/>
            </xdr:cNvSpPr>
          </xdr:nvSpPr>
          <xdr:spPr bwMode="auto">
            <a:xfrm>
              <a:off x="3440" y="1375"/>
              <a:ext cx="1050" cy="46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Process Block Counter</a:t>
              </a:r>
            </a:p>
            <a:p>
              <a:pPr algn="l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  <xdr:sp macro="" textlink="">
        <xdr:nvSpPr>
          <xdr:cNvPr id="1142" name="Line 118"/>
          <xdr:cNvSpPr>
            <a:spLocks noChangeShapeType="1"/>
          </xdr:cNvSpPr>
        </xdr:nvSpPr>
        <xdr:spPr bwMode="auto">
          <a:xfrm>
            <a:off x="4777" y="4106"/>
            <a:ext cx="4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43" name="Line 119"/>
          <xdr:cNvSpPr>
            <a:spLocks noChangeShapeType="1"/>
          </xdr:cNvSpPr>
        </xdr:nvSpPr>
        <xdr:spPr bwMode="auto">
          <a:xfrm>
            <a:off x="6577" y="3952"/>
            <a:ext cx="19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4" name="Line 120"/>
          <xdr:cNvSpPr>
            <a:spLocks noChangeShapeType="1"/>
          </xdr:cNvSpPr>
        </xdr:nvSpPr>
        <xdr:spPr bwMode="auto">
          <a:xfrm flipV="1">
            <a:off x="8527" y="2872"/>
            <a:ext cx="0" cy="108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5" name="Line 121"/>
          <xdr:cNvSpPr>
            <a:spLocks noChangeShapeType="1"/>
          </xdr:cNvSpPr>
        </xdr:nvSpPr>
        <xdr:spPr bwMode="auto">
          <a:xfrm>
            <a:off x="8527" y="2872"/>
            <a:ext cx="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46" name="Text Box 122"/>
          <xdr:cNvSpPr txBox="1">
            <a:spLocks noChangeArrowheads="1"/>
          </xdr:cNvSpPr>
        </xdr:nvSpPr>
        <xdr:spPr bwMode="auto">
          <a:xfrm>
            <a:off x="7177" y="4106"/>
            <a:ext cx="1500" cy="30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DECREMENT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47" name="Line 123"/>
          <xdr:cNvSpPr>
            <a:spLocks noChangeShapeType="1"/>
          </xdr:cNvSpPr>
        </xdr:nvSpPr>
        <xdr:spPr bwMode="auto">
          <a:xfrm flipH="1">
            <a:off x="6577" y="4106"/>
            <a:ext cx="21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48" name="Line 124"/>
          <xdr:cNvSpPr>
            <a:spLocks noChangeShapeType="1"/>
          </xdr:cNvSpPr>
        </xdr:nvSpPr>
        <xdr:spPr bwMode="auto">
          <a:xfrm flipV="1">
            <a:off x="8677" y="3026"/>
            <a:ext cx="0" cy="108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49" name="Line 125"/>
          <xdr:cNvSpPr>
            <a:spLocks noChangeShapeType="1"/>
          </xdr:cNvSpPr>
        </xdr:nvSpPr>
        <xdr:spPr bwMode="auto">
          <a:xfrm flipH="1">
            <a:off x="8677" y="3026"/>
            <a:ext cx="1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8" workbookViewId="0">
      <selection activeCell="C12" sqref="C12"/>
    </sheetView>
  </sheetViews>
  <sheetFormatPr defaultRowHeight="15" x14ac:dyDescent="0.25"/>
  <cols>
    <col min="1" max="1" width="43.28515625" customWidth="1"/>
    <col min="3" max="3" width="18.42578125" customWidth="1"/>
    <col min="5" max="5" width="32.28515625" customWidth="1"/>
    <col min="7" max="7" width="24.5703125" customWidth="1"/>
    <col min="10" max="10" width="9.140625" customWidth="1"/>
  </cols>
  <sheetData>
    <row r="1" spans="1:6" x14ac:dyDescent="0.25">
      <c r="A1" s="1" t="s">
        <v>16</v>
      </c>
    </row>
    <row r="3" spans="1:6" x14ac:dyDescent="0.25">
      <c r="A3" t="s">
        <v>17</v>
      </c>
      <c r="C3" s="1">
        <v>2</v>
      </c>
      <c r="E3" t="s">
        <v>15</v>
      </c>
      <c r="F3">
        <f>IF(C3=1, 8,16)</f>
        <v>16</v>
      </c>
    </row>
    <row r="5" spans="1:6" x14ac:dyDescent="0.25">
      <c r="A5" t="s">
        <v>0</v>
      </c>
    </row>
    <row r="6" spans="1:6" x14ac:dyDescent="0.25">
      <c r="A6" t="s">
        <v>1</v>
      </c>
      <c r="C6" s="4">
        <v>18</v>
      </c>
    </row>
    <row r="8" spans="1:6" x14ac:dyDescent="0.25">
      <c r="A8" t="s">
        <v>7</v>
      </c>
    </row>
    <row r="10" spans="1:6" x14ac:dyDescent="0.25">
      <c r="A10" t="s">
        <v>8</v>
      </c>
    </row>
    <row r="11" spans="1:6" x14ac:dyDescent="0.25">
      <c r="A11" t="s">
        <v>19</v>
      </c>
      <c r="C11" s="1">
        <v>60</v>
      </c>
    </row>
    <row r="12" spans="1:6" x14ac:dyDescent="0.25">
      <c r="A12" t="s">
        <v>2</v>
      </c>
      <c r="C12">
        <f>INT(2016/(C11+6))</f>
        <v>30</v>
      </c>
    </row>
    <row r="14" spans="1:6" x14ac:dyDescent="0.25">
      <c r="A14" t="s">
        <v>12</v>
      </c>
    </row>
    <row r="15" spans="1:6" x14ac:dyDescent="0.25">
      <c r="A15" t="s">
        <v>3</v>
      </c>
      <c r="C15" s="2">
        <f>INT(2040/(C11+6+1))</f>
        <v>30</v>
      </c>
    </row>
    <row r="16" spans="1:6" x14ac:dyDescent="0.25">
      <c r="A16" t="s">
        <v>4</v>
      </c>
      <c r="C16">
        <f>INT(2040/(6+(F16*4)+1))</f>
        <v>185</v>
      </c>
      <c r="E16" t="s">
        <v>11</v>
      </c>
      <c r="F16" s="1">
        <v>1</v>
      </c>
    </row>
    <row r="17" spans="1:6" x14ac:dyDescent="0.25">
      <c r="A17" t="s">
        <v>5</v>
      </c>
      <c r="C17">
        <f>INT(2040/(6+(F16*3)+1))</f>
        <v>204</v>
      </c>
    </row>
    <row r="18" spans="1:6" x14ac:dyDescent="0.25">
      <c r="A18" t="s">
        <v>6</v>
      </c>
      <c r="C18">
        <f>INT(2040/(6+(F16*3)+1))</f>
        <v>204</v>
      </c>
    </row>
    <row r="22" spans="1:6" x14ac:dyDescent="0.25">
      <c r="A22" t="s">
        <v>9</v>
      </c>
      <c r="C22">
        <f>40+(4*C11)</f>
        <v>280</v>
      </c>
    </row>
    <row r="24" spans="1:6" x14ac:dyDescent="0.25">
      <c r="A24" t="s">
        <v>10</v>
      </c>
    </row>
    <row r="25" spans="1:6" x14ac:dyDescent="0.25">
      <c r="A25" t="s">
        <v>3</v>
      </c>
      <c r="C25">
        <f>(4*C11) + (176 + (32*C11) + 32)</f>
        <v>2368</v>
      </c>
    </row>
    <row r="26" spans="1:6" x14ac:dyDescent="0.25">
      <c r="A26" t="s">
        <v>4</v>
      </c>
      <c r="C26">
        <f xml:space="preserve"> (C11 * 4) + 152  + ((44 * F31)*F16) + (40*(C11-(F16*F31)))</f>
        <v>2840</v>
      </c>
    </row>
    <row r="27" spans="1:6" x14ac:dyDescent="0.25">
      <c r="A27" t="s">
        <v>5</v>
      </c>
      <c r="C27">
        <f>(C11*4)+152+(280*F16)+(40*(C11-(F16*3)))</f>
        <v>2952</v>
      </c>
    </row>
    <row r="28" spans="1:6" x14ac:dyDescent="0.25">
      <c r="A28" t="s">
        <v>6</v>
      </c>
      <c r="C28">
        <f>(C11*4)+152+(20*C11)+(272*F16)+16</f>
        <v>1880</v>
      </c>
    </row>
    <row r="30" spans="1:6" x14ac:dyDescent="0.25">
      <c r="A30" t="s">
        <v>13</v>
      </c>
      <c r="E30" t="s">
        <v>14</v>
      </c>
      <c r="F30" s="1">
        <v>7</v>
      </c>
    </row>
    <row r="31" spans="1:6" x14ac:dyDescent="0.25">
      <c r="A31" t="s">
        <v>3</v>
      </c>
      <c r="C31">
        <f>8 + (F30 * 108) + (C11 * 16 * F30) + ((F3-F30) * 104) +  16</f>
        <v>8436</v>
      </c>
      <c r="E31" t="s">
        <v>18</v>
      </c>
      <c r="F31" s="1">
        <v>12</v>
      </c>
    </row>
    <row r="32" spans="1:6" x14ac:dyDescent="0.25">
      <c r="A32" t="s">
        <v>4</v>
      </c>
      <c r="C32">
        <f>8 + (F30 * 108) + ((16 * F31) * F30 * F16) + (104 * (F3-F30)) + 16</f>
        <v>3060</v>
      </c>
      <c r="F32" s="2"/>
    </row>
    <row r="33" spans="1:7" x14ac:dyDescent="0.25">
      <c r="A33" t="s">
        <v>5</v>
      </c>
      <c r="C33">
        <f>8 + (F30 * 108) + ((60*(F16+1)) * F30) + (88 * (F3-F30)) + 16</f>
        <v>2412</v>
      </c>
    </row>
    <row r="34" spans="1:7" x14ac:dyDescent="0.25">
      <c r="A34" t="s">
        <v>6</v>
      </c>
      <c r="C34">
        <f>8 + (F30 * 108) + (72*F16*F30) + (12*F30) + (128*(F3-F30)) + 16</f>
        <v>2520</v>
      </c>
    </row>
    <row r="37" spans="1:7" x14ac:dyDescent="0.25">
      <c r="A37" t="s">
        <v>20</v>
      </c>
      <c r="C37">
        <f>MAX(C22,C25,C31)</f>
        <v>8436</v>
      </c>
    </row>
    <row r="38" spans="1:7" x14ac:dyDescent="0.25">
      <c r="A38" t="s">
        <v>21</v>
      </c>
      <c r="C38">
        <f>MAX(C22,C26,C32)</f>
        <v>3060</v>
      </c>
    </row>
    <row r="39" spans="1:7" x14ac:dyDescent="0.25">
      <c r="A39" t="s">
        <v>22</v>
      </c>
      <c r="C39">
        <f>MAX(C22,C27,C33)</f>
        <v>2952</v>
      </c>
    </row>
    <row r="40" spans="1:7" x14ac:dyDescent="0.25">
      <c r="A40" t="s">
        <v>23</v>
      </c>
      <c r="C40">
        <f>MAX(C22,C28,C34)</f>
        <v>2520</v>
      </c>
    </row>
    <row r="42" spans="1:7" x14ac:dyDescent="0.25">
      <c r="A42" s="3" t="s">
        <v>24</v>
      </c>
      <c r="B42" s="3"/>
      <c r="C42" s="3">
        <f>INT(1/(C37*0.000000001))</f>
        <v>118539</v>
      </c>
    </row>
    <row r="43" spans="1:7" x14ac:dyDescent="0.25">
      <c r="A43" s="3" t="s">
        <v>25</v>
      </c>
      <c r="B43" s="3"/>
      <c r="C43" s="3">
        <f t="shared" ref="C43:C45" si="0">INT(1/(C38*0.000000001))</f>
        <v>326797</v>
      </c>
    </row>
    <row r="44" spans="1:7" x14ac:dyDescent="0.25">
      <c r="A44" s="3" t="s">
        <v>26</v>
      </c>
      <c r="B44" s="3"/>
      <c r="C44" s="3">
        <f t="shared" si="0"/>
        <v>338753</v>
      </c>
    </row>
    <row r="45" spans="1:7" x14ac:dyDescent="0.25">
      <c r="A45" s="3" t="s">
        <v>27</v>
      </c>
      <c r="B45" s="3"/>
      <c r="C45" s="3">
        <f t="shared" si="0"/>
        <v>396825</v>
      </c>
    </row>
    <row r="47" spans="1:7" x14ac:dyDescent="0.25">
      <c r="A47" s="3" t="s">
        <v>28</v>
      </c>
      <c r="C47" s="3">
        <f xml:space="preserve"> MIN(C6,C12)</f>
        <v>18</v>
      </c>
      <c r="E47" t="s">
        <v>33</v>
      </c>
      <c r="F47" s="3">
        <f>IF(C6&lt;C12,18*36,C37)</f>
        <v>648</v>
      </c>
      <c r="G47" s="3" t="s">
        <v>29</v>
      </c>
    </row>
    <row r="48" spans="1:7" x14ac:dyDescent="0.25">
      <c r="A48" s="3" t="s">
        <v>30</v>
      </c>
      <c r="C48" s="3">
        <f xml:space="preserve"> MIN(C6,C12)</f>
        <v>18</v>
      </c>
      <c r="E48" t="s">
        <v>33</v>
      </c>
      <c r="F48" s="3">
        <f>IF(C6&lt;C12,18*36,C38)</f>
        <v>648</v>
      </c>
      <c r="G48" s="3" t="s">
        <v>29</v>
      </c>
    </row>
    <row r="49" spans="1:7" x14ac:dyDescent="0.25">
      <c r="A49" s="3" t="s">
        <v>31</v>
      </c>
      <c r="C49" s="3">
        <f xml:space="preserve"> MIN(C6,C12)</f>
        <v>18</v>
      </c>
      <c r="E49" t="s">
        <v>33</v>
      </c>
      <c r="F49" s="3">
        <f>IF(C6&lt;C12,18*36,C39)</f>
        <v>648</v>
      </c>
      <c r="G49" s="3" t="s">
        <v>29</v>
      </c>
    </row>
    <row r="50" spans="1:7" x14ac:dyDescent="0.25">
      <c r="A50" s="3" t="s">
        <v>32</v>
      </c>
      <c r="C50" s="3">
        <f xml:space="preserve"> MIN(C6,C12)</f>
        <v>18</v>
      </c>
      <c r="E50" t="s">
        <v>33</v>
      </c>
      <c r="F50" s="3">
        <f>IF(C6&lt;C12,18*36,C40)</f>
        <v>648</v>
      </c>
      <c r="G50" s="3" t="s">
        <v>29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Jefferson Science Associates,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T. Dong</dc:creator>
  <cp:lastModifiedBy>moffit</cp:lastModifiedBy>
  <dcterms:created xsi:type="dcterms:W3CDTF">2009-08-31T13:40:43Z</dcterms:created>
  <dcterms:modified xsi:type="dcterms:W3CDTF">2014-07-15T18:21:22Z</dcterms:modified>
</cp:coreProperties>
</file>